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SF" sheetId="4" r:id="rId1"/>
  </sheets>
  <definedNames>
    <definedName name="_xlnm._FilterDatabase" localSheetId="0" hidden="1">ESF!$A$2:$G$39</definedName>
  </definedNames>
  <calcPr calcId="145621"/>
  <fileRecoveryPr autoRecover="0"/>
</workbook>
</file>

<file path=xl/calcChain.xml><?xml version="1.0" encoding="utf-8"?>
<calcChain xmlns="http://schemas.openxmlformats.org/spreadsheetml/2006/main">
  <c r="F36" i="4" l="1"/>
  <c r="G35" i="4" l="1"/>
  <c r="G46" i="4" s="1"/>
  <c r="G48" i="4" s="1"/>
  <c r="F35" i="4"/>
  <c r="F46" i="4" s="1"/>
  <c r="F48" i="4" s="1"/>
  <c r="G42" i="4"/>
  <c r="F42" i="4"/>
  <c r="G30" i="4"/>
  <c r="F30" i="4"/>
  <c r="G26" i="4"/>
  <c r="F26" i="4"/>
  <c r="G24" i="4"/>
  <c r="F24" i="4"/>
  <c r="G14" i="4"/>
  <c r="F14" i="4"/>
  <c r="C29" i="4"/>
  <c r="B29" i="4"/>
  <c r="C27" i="4"/>
  <c r="B27" i="4"/>
  <c r="C13" i="4"/>
  <c r="B13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<sst xmlns="http://schemas.openxmlformats.org/spreadsheetml/2006/main" count="59" uniqueCount="59">
  <si>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</si>
  <si>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</si>
  <si>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</si>
  <si>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</si>
  <si>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</si>
  <si>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</si>
  <si>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</si>
  <si>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</si>
  <si>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</si>
  <si>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</si>
  <si>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</si>
  <si>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</si>
  <si>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</si>
  <si>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</si>
  <si>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</si>
  <si>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</si>
  <si>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</si>
  <si>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</si>
  <si>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</si>
  <si>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</si>
  <si>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</si>
  <si>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</si>
  <si>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</si>
  <si>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</si>
  <si>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</si>
  <si>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</si>
  <si>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</si>
  <si>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</si>
  <si>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</si>
  <si>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</si>
  <si>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</si>
  <si>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</si>
  <si>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</si>
  <si>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</si>
  <si>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</si>
  <si>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</si>
  <si>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</si>
  <si>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</si>
  <si>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</si>
  <si>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</si>
  <si>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</si>
  <si>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</si>
  <si>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</si>
  <si>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</si>
  <si>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</si>
  <si>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</si>
  <si>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</si>
  <si>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</si>
  <si>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</si>
  <si>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</si>
  <si>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</si>
  <si>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</si>
  <si>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</si>
  <si>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</si>
  <si>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</si>
  <si>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</si>
  <si>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</si>
  <si>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</si>
  <si>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JUNTA MUNICIPAL DE AGUA POTABLE Y ALCANTARILLADO DE CORTAZAR, GTO.
Estado de Situación Financiera
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</si>
</sst>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topLeftCell="A16" zoomScaleNormal="100" zoomScaleSheetLayoutView="100" workbookViewId="0">
      <selection activeCell="F38" sqref="F38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2018</v>
      </c>
      <c r="C2" s="40">
        <v>2017</v>
      </c>
      <c r="D2" s="19"/>
      <c r="E2" s="18" t="s">
        <v>1</v>
      </c>
      <c r="F2" s="40">
        <v>2018</v>
      </c>
      <c r="G2" s="41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32787916.940000001</v>
      </c>
      <c r="C5" s="12">
        <v>22720901.850000001</v>
      </c>
      <c r="D5" s="17"/>
      <c r="E5" s="11" t="s">
        <v>41</v>
      </c>
      <c r="F5" s="12">
        <v>2913383.59</v>
      </c>
      <c r="G5" s="5">
        <v>1741885.59</v>
      </c>
    </row>
    <row r="6" spans="1:7" x14ac:dyDescent="0.2">
      <c r="A6" s="30" t="s">
        <v>28</v>
      </c>
      <c r="B6" s="12">
        <v>4186374.31</v>
      </c>
      <c r="C6" s="12">
        <v>4884490.55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176911.95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1015975.99</v>
      </c>
      <c r="C9" s="12">
        <v>785828.29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206080.6</v>
      </c>
      <c r="G10" s="5">
        <v>206080.6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-0.68</v>
      </c>
      <c r="G12" s="5">
        <v>-0.68</v>
      </c>
    </row>
    <row r="13" spans="1:7" x14ac:dyDescent="0.2">
      <c r="A13" s="37" t="s">
        <v>5</v>
      </c>
      <c r="B13" s="10">
        <f>SUM(B5:B12)</f>
        <v>37990267.240000002</v>
      </c>
      <c r="C13" s="10">
        <f>SUM(C5:C12)</f>
        <v>28568132.640000001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0">
        <f>SUM(F5:F13)</f>
        <v>3119463.51</v>
      </c>
      <c r="G14" s="10">
        <f>SUM(G5:G13)</f>
        <v>1947965.5100000002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112440686.98</v>
      </c>
      <c r="C18" s="12">
        <v>118430314.95999999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15833813.75</v>
      </c>
      <c r="C19" s="12">
        <v>14968128.68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6712462.3600000003</v>
      </c>
      <c r="C20" s="12">
        <v>6650150.7599999998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-41586478.640000001</v>
      </c>
      <c r="C21" s="12">
        <v>-41346311.409999996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1272792.77</v>
      </c>
      <c r="C22" s="12">
        <v>386917.57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2"/>
      <c r="B24" s="25"/>
      <c r="C24" s="24"/>
      <c r="D24" s="17"/>
      <c r="E24" s="38" t="s">
        <v>7</v>
      </c>
      <c r="F24" s="10">
        <f>SUM(F17:F23)</f>
        <v>0</v>
      </c>
      <c r="G24" s="10">
        <f>SUM(G17:G23)</f>
        <v>0</v>
      </c>
    </row>
    <row r="25" spans="1:7" s="3" customFormat="1" x14ac:dyDescent="0.2">
      <c r="A25" s="30" t="s">
        <v>40</v>
      </c>
      <c r="B25" s="12">
        <v>0</v>
      </c>
      <c r="C25" s="12">
        <v>0</v>
      </c>
      <c r="D25" s="8"/>
      <c r="E25" s="11"/>
      <c r="F25" s="10"/>
      <c r="G25" s="6"/>
    </row>
    <row r="26" spans="1:7" x14ac:dyDescent="0.2">
      <c r="A26" s="30"/>
      <c r="B26" s="12"/>
      <c r="C26" s="12"/>
      <c r="D26" s="17"/>
      <c r="E26" s="39" t="s">
        <v>57</v>
      </c>
      <c r="F26" s="10">
        <f>F14+F24</f>
        <v>3119463.51</v>
      </c>
      <c r="G26" s="10">
        <f>G14+G24</f>
        <v>1947965.5100000002</v>
      </c>
    </row>
    <row r="27" spans="1:7" x14ac:dyDescent="0.2">
      <c r="A27" s="37" t="s">
        <v>8</v>
      </c>
      <c r="B27" s="10">
        <f>SUM(B16:B25)</f>
        <v>94673277.219999999</v>
      </c>
      <c r="C27" s="10">
        <f>SUM(C16:C25)</f>
        <v>99089200.559999973</v>
      </c>
      <c r="D27" s="14"/>
      <c r="E27" s="9"/>
      <c r="F27" s="10"/>
      <c r="G27" s="6"/>
    </row>
    <row r="28" spans="1:7" x14ac:dyDescent="0.2">
      <c r="A28" s="27"/>
      <c r="B28" s="10"/>
      <c r="C28" s="10"/>
      <c r="D28" s="14"/>
      <c r="E28" s="9" t="s">
        <v>49</v>
      </c>
      <c r="F28" s="10"/>
      <c r="G28" s="20"/>
    </row>
    <row r="29" spans="1:7" x14ac:dyDescent="0.2">
      <c r="A29" s="27" t="s">
        <v>9</v>
      </c>
      <c r="B29" s="10">
        <f>B13+B27</f>
        <v>132663544.46000001</v>
      </c>
      <c r="C29" s="10">
        <f>C13+C27</f>
        <v>127657333.19999997</v>
      </c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60696847.670000002</v>
      </c>
      <c r="G30" s="10">
        <f>SUM(G31:G33)</f>
        <v>46147823.100000001</v>
      </c>
    </row>
    <row r="31" spans="1:7" x14ac:dyDescent="0.2">
      <c r="A31" s="31"/>
      <c r="B31" s="15"/>
      <c r="C31" s="15"/>
      <c r="D31" s="17"/>
      <c r="E31" s="11" t="s">
        <v>2</v>
      </c>
      <c r="F31" s="12">
        <v>60696847.670000002</v>
      </c>
      <c r="G31" s="5">
        <v>46147823.100000001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68847233.280000001</v>
      </c>
      <c r="G35" s="10">
        <f>SUM(G36:G40)</f>
        <v>79561544.590000004</v>
      </c>
    </row>
    <row r="36" spans="1:7" x14ac:dyDescent="0.2">
      <c r="A36" s="31"/>
      <c r="B36" s="15"/>
      <c r="C36" s="15"/>
      <c r="D36" s="17"/>
      <c r="E36" s="11" t="s">
        <v>52</v>
      </c>
      <c r="F36" s="12">
        <f>13539700.77</f>
        <v>13539700.77</v>
      </c>
      <c r="G36" s="5">
        <v>17732674.140000001</v>
      </c>
    </row>
    <row r="37" spans="1:7" x14ac:dyDescent="0.2">
      <c r="A37" s="31"/>
      <c r="B37" s="15"/>
      <c r="C37" s="15"/>
      <c r="D37" s="17"/>
      <c r="E37" s="11" t="s">
        <v>19</v>
      </c>
      <c r="F37" s="12">
        <v>55307532.509999998</v>
      </c>
      <c r="G37" s="5">
        <v>61828870.450000003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10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0">
        <f>F30+F35+F42</f>
        <v>129544080.95</v>
      </c>
      <c r="G46" s="10">
        <f>G30+G35+G42</f>
        <v>125709367.69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F26+F46</f>
        <v>132663544.46000001</v>
      </c>
      <c r="G48" s="10">
        <f>G26+G46</f>
        <v>127657333.2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2018-03-04T05:00:29Z</cp:lastPrinted>
  <dcterms:created xsi:type="dcterms:W3CDTF">2012-12-11T20:26:08Z</dcterms:created>
  <dcterms:modified xsi:type="dcterms:W3CDTF">2018-07-26T15:26:32Z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